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9630" windowHeight="5190" tabRatio="272"/>
  </bookViews>
  <sheets>
    <sheet name="Template" sheetId="1" r:id="rId1"/>
    <sheet name="Example" sheetId="2" r:id="rId2"/>
  </sheets>
  <definedNames>
    <definedName name="_Regression_Int" localSheetId="1" hidden="1">1</definedName>
    <definedName name="_Regression_Int" localSheetId="0" hidden="1">1</definedName>
    <definedName name="_xlnm.Print_Area" localSheetId="1">Example!$A$1:$D$27,Example!$A$28:$D$68</definedName>
  </definedNames>
  <calcPr calcId="145621"/>
</workbook>
</file>

<file path=xl/calcChain.xml><?xml version="1.0" encoding="utf-8"?>
<calcChain xmlns="http://schemas.openxmlformats.org/spreadsheetml/2006/main">
  <c r="D66" i="1" l="1"/>
  <c r="D67" i="1"/>
  <c r="D65" i="1"/>
  <c r="D64" i="1"/>
  <c r="D63" i="1"/>
  <c r="D55" i="1"/>
  <c r="D54" i="1"/>
  <c r="D53" i="1"/>
  <c r="D52" i="1"/>
  <c r="D51" i="1"/>
  <c r="C26" i="2"/>
  <c r="C31" i="2"/>
  <c r="C32" i="2"/>
  <c r="C33" i="2"/>
  <c r="C34" i="2"/>
  <c r="C35" i="2"/>
  <c r="C36" i="2"/>
  <c r="D37" i="2"/>
  <c r="D38" i="2"/>
  <c r="C40" i="2"/>
  <c r="C41" i="2"/>
  <c r="C42" i="2"/>
  <c r="C43" i="2"/>
  <c r="C44" i="2"/>
  <c r="C45" i="2"/>
  <c r="C46" i="2"/>
  <c r="C47" i="2"/>
  <c r="C48" i="2"/>
  <c r="C49" i="2"/>
  <c r="D50" i="2"/>
  <c r="D51" i="2"/>
  <c r="D52" i="2"/>
  <c r="D53" i="2"/>
  <c r="D54" i="2"/>
  <c r="D55" i="2"/>
  <c r="D61" i="2"/>
  <c r="D62" i="2"/>
  <c r="D63" i="2"/>
  <c r="D64" i="2"/>
  <c r="D65" i="2"/>
  <c r="D66" i="2"/>
  <c r="D67" i="2"/>
  <c r="C26" i="1"/>
  <c r="C31" i="1"/>
  <c r="C32" i="1"/>
  <c r="C33" i="1"/>
  <c r="C34" i="1"/>
  <c r="C35" i="1"/>
  <c r="C36" i="1"/>
  <c r="D37" i="1"/>
  <c r="D38" i="1"/>
  <c r="C40" i="1"/>
  <c r="C41" i="1"/>
  <c r="C42" i="1"/>
  <c r="C43" i="1"/>
  <c r="C44" i="1"/>
  <c r="C45" i="1"/>
  <c r="C46" i="1"/>
  <c r="C47" i="1"/>
  <c r="C48" i="1"/>
  <c r="C49" i="1"/>
  <c r="D50" i="1"/>
  <c r="D61" i="1"/>
  <c r="D62" i="1"/>
</calcChain>
</file>

<file path=xl/sharedStrings.xml><?xml version="1.0" encoding="utf-8"?>
<sst xmlns="http://schemas.openxmlformats.org/spreadsheetml/2006/main" count="114" uniqueCount="43">
  <si>
    <t>DATA TABLE</t>
  </si>
  <si>
    <t>Raw materials inventory, opening</t>
  </si>
  <si>
    <t>Raw materials inventory, ending</t>
  </si>
  <si>
    <t>Work in process inventory, opening</t>
  </si>
  <si>
    <t>Work in process inventory, ending</t>
  </si>
  <si>
    <t>Finished goods inventory, opening</t>
  </si>
  <si>
    <t>Finished goods inventory, ending</t>
  </si>
  <si>
    <t>Raw material purchases</t>
  </si>
  <si>
    <t>Indirect materials</t>
  </si>
  <si>
    <t>Direct labour</t>
  </si>
  <si>
    <t>Indirect labour</t>
  </si>
  <si>
    <t>Utilities</t>
  </si>
  <si>
    <t>Rent</t>
  </si>
  <si>
    <t>Miscellaneous factory costs</t>
  </si>
  <si>
    <t>Property taxes</t>
  </si>
  <si>
    <t>Insurance</t>
  </si>
  <si>
    <t>Amortization</t>
  </si>
  <si>
    <t>Machine hours</t>
  </si>
  <si>
    <t>hours</t>
  </si>
  <si>
    <t>Overhead rate</t>
  </si>
  <si>
    <t>per hour</t>
  </si>
  <si>
    <t>Over(under) applied overhead</t>
  </si>
  <si>
    <t xml:space="preserve"> CR (DR)</t>
  </si>
  <si>
    <t>Cost of Goods Manufactured</t>
  </si>
  <si>
    <t>Direct materials:</t>
  </si>
  <si>
    <t>Add: purchases of raw materials</t>
  </si>
  <si>
    <t>Materials available for use</t>
  </si>
  <si>
    <t>Less indirect materials</t>
  </si>
  <si>
    <t>Raw materials used in production</t>
  </si>
  <si>
    <t>Manufacturing overhead:</t>
  </si>
  <si>
    <t xml:space="preserve">     Actual overhead costs</t>
  </si>
  <si>
    <t>Overhead applied to work in process</t>
  </si>
  <si>
    <t>Total manufacturing costs</t>
  </si>
  <si>
    <t>Add: Beginning work in process inventory</t>
  </si>
  <si>
    <t>Deduct: Ending work in process inventory</t>
  </si>
  <si>
    <t>Cost of goods manufactured</t>
  </si>
  <si>
    <t>Cost of Goods Sold</t>
  </si>
  <si>
    <t>Add cost of goods manufactured</t>
  </si>
  <si>
    <t>Goods available for sale</t>
  </si>
  <si>
    <t>Cost of goods sold</t>
  </si>
  <si>
    <t>(Over)underapplied overhead</t>
  </si>
  <si>
    <t>Adjusted cost of goods sold</t>
  </si>
  <si>
    <t>COST OF MANUFACTURED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</si>
</sst>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</numFmts>
  <fonts count="8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37" fontId="0" fillId="0" borderId="0"/>
    <xf numFmtId="166" fontId="2" fillId="0" borderId="0" applyFont="0" applyFill="0" applyBorder="0" applyAlignment="0" applyProtection="0"/>
  </cellStyleXfs>
  <cellXfs count="49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fill"/>
    </xf>
    <xf numFmtId="37" fontId="4" fillId="0" borderId="0" xfId="0" applyFont="1" applyAlignment="1" applyProtection="1">
      <alignment horizontal="left"/>
    </xf>
    <xf numFmtId="37" fontId="3" fillId="0" borderId="1" xfId="0" applyFont="1" applyBorder="1" applyAlignment="1" applyProtection="1">
      <alignment horizontal="left"/>
    </xf>
    <xf numFmtId="37" fontId="3" fillId="0" borderId="0" xfId="0" applyFont="1" applyBorder="1"/>
    <xf numFmtId="37" fontId="3" fillId="0" borderId="2" xfId="0" applyFont="1" applyBorder="1"/>
    <xf numFmtId="37" fontId="3" fillId="0" borderId="1" xfId="0" applyFont="1" applyBorder="1"/>
    <xf numFmtId="37" fontId="3" fillId="0" borderId="0" xfId="0" applyFont="1" applyBorder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3" xfId="0" applyFont="1" applyBorder="1" applyAlignment="1" applyProtection="1">
      <alignment horizontal="fill"/>
    </xf>
    <xf numFmtId="37" fontId="3" fillId="0" borderId="4" xfId="0" applyFont="1" applyBorder="1" applyAlignment="1" applyProtection="1">
      <alignment horizontal="fill"/>
    </xf>
    <xf numFmtId="37" fontId="3" fillId="0" borderId="5" xfId="0" applyFont="1" applyBorder="1" applyAlignment="1" applyProtection="1">
      <alignment horizontal="fill"/>
    </xf>
    <xf numFmtId="37" fontId="3" fillId="0" borderId="4" xfId="0" applyFont="1" applyBorder="1"/>
    <xf numFmtId="37" fontId="3" fillId="0" borderId="6" xfId="0" applyFont="1" applyBorder="1" applyAlignment="1">
      <alignment horizontal="centerContinuous"/>
    </xf>
    <xf numFmtId="37" fontId="3" fillId="0" borderId="7" xfId="0" applyFont="1" applyBorder="1" applyAlignment="1">
      <alignment horizontal="centerContinuous"/>
    </xf>
    <xf numFmtId="37" fontId="3" fillId="0" borderId="8" xfId="0" applyFont="1" applyBorder="1" applyAlignment="1" applyProtection="1">
      <alignment horizontal="centerContinuous"/>
    </xf>
    <xf numFmtId="37" fontId="3" fillId="0" borderId="9" xfId="0" applyFont="1" applyBorder="1" applyAlignment="1">
      <alignment horizontal="centerContinuous"/>
    </xf>
    <xf numFmtId="37" fontId="3" fillId="0" borderId="10" xfId="0" applyFont="1" applyBorder="1" applyAlignment="1">
      <alignment horizontal="centerContinuous"/>
    </xf>
    <xf numFmtId="37" fontId="3" fillId="0" borderId="0" xfId="0" applyFont="1" applyBorder="1" applyAlignment="1" applyProtection="1">
      <alignment horizontal="fill"/>
    </xf>
    <xf numFmtId="37" fontId="1" fillId="0" borderId="6" xfId="0" applyFont="1" applyBorder="1" applyAlignment="1">
      <alignment horizontal="centerContinuous"/>
    </xf>
    <xf numFmtId="37" fontId="1" fillId="0" borderId="11" xfId="0" applyFont="1" applyBorder="1" applyAlignment="1" applyProtection="1">
      <alignment horizontal="centerContinuous"/>
    </xf>
    <xf numFmtId="37" fontId="1" fillId="0" borderId="0" xfId="0" applyFont="1" applyBorder="1" applyAlignment="1" applyProtection="1">
      <alignment horizontal="centerContinuous"/>
    </xf>
    <xf numFmtId="37" fontId="3" fillId="0" borderId="0" xfId="0" applyFont="1" applyBorder="1" applyAlignment="1">
      <alignment horizontal="centerContinuous"/>
    </xf>
    <xf numFmtId="37" fontId="3" fillId="0" borderId="2" xfId="0" applyFont="1" applyBorder="1" applyAlignment="1">
      <alignment horizontal="centerContinuous"/>
    </xf>
    <xf numFmtId="37" fontId="3" fillId="0" borderId="2" xfId="0" applyFont="1" applyBorder="1" applyAlignment="1" applyProtection="1">
      <alignment horizontal="fill"/>
    </xf>
    <xf numFmtId="165" fontId="3" fillId="0" borderId="0" xfId="0" applyNumberFormat="1" applyFont="1" applyBorder="1" applyProtection="1"/>
    <xf numFmtId="165" fontId="3" fillId="0" borderId="4" xfId="0" applyNumberFormat="1" applyFont="1" applyBorder="1" applyProtection="1"/>
    <xf numFmtId="37" fontId="5" fillId="0" borderId="0" xfId="0" applyFont="1"/>
    <xf numFmtId="37" fontId="5" fillId="0" borderId="0" xfId="0" applyFont="1" applyBorder="1"/>
    <xf numFmtId="164" fontId="3" fillId="0" borderId="0" xfId="0" applyNumberFormat="1" applyFont="1" applyBorder="1" applyProtection="1"/>
    <xf numFmtId="165" fontId="3" fillId="0" borderId="0" xfId="0" applyNumberFormat="1" applyFont="1" applyBorder="1"/>
    <xf numFmtId="166" fontId="3" fillId="0" borderId="0" xfId="1" applyFont="1" applyBorder="1" applyProtection="1"/>
    <xf numFmtId="164" fontId="3" fillId="0" borderId="2" xfId="0" applyNumberFormat="1" applyFont="1" applyBorder="1" applyProtection="1"/>
    <xf numFmtId="165" fontId="3" fillId="0" borderId="2" xfId="0" applyNumberFormat="1" applyFont="1" applyBorder="1" applyProtection="1"/>
    <xf numFmtId="165" fontId="3" fillId="0" borderId="2" xfId="0" applyNumberFormat="1" applyFont="1" applyBorder="1"/>
    <xf numFmtId="165" fontId="3" fillId="0" borderId="5" xfId="0" applyNumberFormat="1" applyFont="1" applyBorder="1" applyProtection="1"/>
    <xf numFmtId="164" fontId="3" fillId="0" borderId="12" xfId="0" applyNumberFormat="1" applyFont="1" applyBorder="1" applyProtection="1"/>
    <xf numFmtId="37" fontId="6" fillId="0" borderId="0" xfId="0" applyFont="1" applyAlignment="1" applyProtection="1">
      <alignment horizontal="left"/>
    </xf>
    <xf numFmtId="165" fontId="7" fillId="0" borderId="0" xfId="0" applyNumberFormat="1" applyFont="1" applyBorder="1"/>
    <xf numFmtId="165" fontId="7" fillId="0" borderId="4" xfId="0" applyNumberFormat="1" applyFont="1" applyBorder="1" applyProtection="1"/>
    <xf numFmtId="165" fontId="3" fillId="2" borderId="0" xfId="0" applyNumberFormat="1" applyFont="1" applyFill="1" applyBorder="1" applyProtection="1"/>
    <xf numFmtId="165" fontId="3" fillId="2" borderId="5" xfId="0" applyNumberFormat="1" applyFont="1" applyFill="1" applyBorder="1" applyProtection="1"/>
    <xf numFmtId="165" fontId="3" fillId="3" borderId="5" xfId="0" applyNumberFormat="1" applyFont="1" applyFill="1" applyBorder="1" applyProtection="1"/>
    <xf numFmtId="165" fontId="3" fillId="3" borderId="0" xfId="0" applyNumberFormat="1" applyFont="1" applyFill="1" applyBorder="1" applyProtection="1"/>
    <xf numFmtId="165" fontId="3" fillId="4" borderId="5" xfId="0" applyNumberFormat="1" applyFont="1" applyFill="1" applyBorder="1" applyProtection="1"/>
    <xf numFmtId="165" fontId="3" fillId="4" borderId="0" xfId="0" applyNumberFormat="1" applyFont="1" applyFill="1" applyBorder="1" applyProtection="1"/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68"/>
  <sheetViews>
    <sheetView tabSelected="1" zoomScaleNormal="100" workbookViewId="0">
      <selection activeCell="H14" sqref="H14"/>
    </sheetView>
  </sheetViews>
  <sheetFormatPr baseColWidth="10" defaultColWidth="9.625" defaultRowHeight="12.75" x14ac:dyDescent="0.2"/>
  <cols>
    <col min="1" max="1" width="5.625" style="1" customWidth="1"/>
    <col min="2" max="2" width="29.75" style="1" customWidth="1"/>
    <col min="3" max="4" width="12.375" style="1" customWidth="1"/>
    <col min="5" max="16384" width="9.625" style="1"/>
  </cols>
  <sheetData>
    <row r="1" spans="1:5" x14ac:dyDescent="0.2">
      <c r="A1" s="38" t="s">
        <v>42</v>
      </c>
      <c r="C1" s="28"/>
    </row>
    <row r="2" spans="1:5" x14ac:dyDescent="0.2">
      <c r="A2" s="3"/>
      <c r="C2" s="28"/>
    </row>
    <row r="3" spans="1:5" x14ac:dyDescent="0.2">
      <c r="A3" s="5"/>
      <c r="B3" s="5"/>
      <c r="C3" s="29"/>
      <c r="D3" s="5"/>
      <c r="E3" s="5"/>
    </row>
    <row r="4" spans="1:5" x14ac:dyDescent="0.2">
      <c r="A4" s="19"/>
      <c r="B4" s="19"/>
      <c r="C4" s="19"/>
      <c r="D4" s="19"/>
      <c r="E4" s="5"/>
    </row>
    <row r="5" spans="1:5" x14ac:dyDescent="0.2">
      <c r="A5" s="16" t="s">
        <v>0</v>
      </c>
      <c r="B5" s="17"/>
      <c r="C5" s="17"/>
      <c r="D5" s="18"/>
    </row>
    <row r="6" spans="1:5" x14ac:dyDescent="0.2">
      <c r="A6" s="7"/>
      <c r="B6" s="8" t="s">
        <v>1</v>
      </c>
      <c r="C6" s="30">
        <v>7000</v>
      </c>
      <c r="D6" s="6"/>
    </row>
    <row r="7" spans="1:5" x14ac:dyDescent="0.2">
      <c r="A7" s="7"/>
      <c r="B7" s="8" t="s">
        <v>2</v>
      </c>
      <c r="C7" s="26">
        <v>15000</v>
      </c>
      <c r="D7" s="6"/>
    </row>
    <row r="8" spans="1:5" x14ac:dyDescent="0.2">
      <c r="A8" s="7"/>
      <c r="B8" s="8" t="s">
        <v>3</v>
      </c>
      <c r="C8" s="41">
        <v>30000</v>
      </c>
      <c r="D8" s="6"/>
    </row>
    <row r="9" spans="1:5" x14ac:dyDescent="0.2">
      <c r="A9" s="7"/>
      <c r="B9" s="8" t="s">
        <v>4</v>
      </c>
      <c r="C9" s="44">
        <v>72000</v>
      </c>
      <c r="D9" s="6"/>
    </row>
    <row r="10" spans="1:5" x14ac:dyDescent="0.2">
      <c r="A10" s="7"/>
      <c r="B10" s="8" t="s">
        <v>5</v>
      </c>
      <c r="C10" s="26">
        <v>10000</v>
      </c>
      <c r="D10" s="6"/>
    </row>
    <row r="11" spans="1:5" x14ac:dyDescent="0.2">
      <c r="A11" s="7"/>
      <c r="B11" s="8" t="s">
        <v>6</v>
      </c>
      <c r="C11" s="46">
        <v>49500</v>
      </c>
      <c r="D11" s="6"/>
    </row>
    <row r="12" spans="1:5" x14ac:dyDescent="0.2">
      <c r="A12" s="7"/>
      <c r="B12" s="5"/>
      <c r="C12" s="31"/>
      <c r="D12" s="6"/>
    </row>
    <row r="13" spans="1:5" x14ac:dyDescent="0.2">
      <c r="A13" s="7"/>
      <c r="B13" s="8" t="s">
        <v>7</v>
      </c>
      <c r="C13" s="26">
        <v>60000</v>
      </c>
      <c r="D13" s="6"/>
    </row>
    <row r="14" spans="1:5" x14ac:dyDescent="0.2">
      <c r="A14" s="7"/>
      <c r="B14" s="8" t="s">
        <v>8</v>
      </c>
      <c r="C14" s="26">
        <v>2000</v>
      </c>
      <c r="D14" s="6"/>
    </row>
    <row r="15" spans="1:5" x14ac:dyDescent="0.2">
      <c r="A15" s="7"/>
      <c r="B15" s="8" t="s">
        <v>9</v>
      </c>
      <c r="C15" s="26">
        <v>60000</v>
      </c>
      <c r="D15" s="6"/>
    </row>
    <row r="16" spans="1:5" x14ac:dyDescent="0.2">
      <c r="A16" s="7"/>
      <c r="B16" s="8" t="s">
        <v>10</v>
      </c>
      <c r="C16" s="26">
        <v>15000</v>
      </c>
      <c r="D16" s="6"/>
    </row>
    <row r="17" spans="1:4" x14ac:dyDescent="0.2">
      <c r="A17" s="7"/>
      <c r="B17" s="8" t="s">
        <v>11</v>
      </c>
      <c r="C17" s="26">
        <v>21000</v>
      </c>
      <c r="D17" s="6"/>
    </row>
    <row r="18" spans="1:4" x14ac:dyDescent="0.2">
      <c r="A18" s="7"/>
      <c r="B18" s="8" t="s">
        <v>12</v>
      </c>
      <c r="C18" s="26">
        <v>16000</v>
      </c>
      <c r="D18" s="6"/>
    </row>
    <row r="19" spans="1:4" x14ac:dyDescent="0.2">
      <c r="A19" s="7"/>
      <c r="B19" s="8" t="s">
        <v>13</v>
      </c>
      <c r="C19" s="26">
        <v>3000</v>
      </c>
      <c r="D19" s="6"/>
    </row>
    <row r="20" spans="1:4" x14ac:dyDescent="0.2">
      <c r="A20" s="7"/>
      <c r="B20" s="8" t="s">
        <v>14</v>
      </c>
      <c r="C20" s="26">
        <v>13000</v>
      </c>
      <c r="D20" s="6"/>
    </row>
    <row r="21" spans="1:4" x14ac:dyDescent="0.2">
      <c r="A21" s="7"/>
      <c r="B21" s="8" t="s">
        <v>15</v>
      </c>
      <c r="C21" s="26">
        <v>7000</v>
      </c>
      <c r="D21" s="6"/>
    </row>
    <row r="22" spans="1:4" x14ac:dyDescent="0.2">
      <c r="A22" s="7"/>
      <c r="B22" s="8" t="s">
        <v>16</v>
      </c>
      <c r="C22" s="26">
        <v>18000</v>
      </c>
      <c r="D22" s="6"/>
    </row>
    <row r="23" spans="1:4" x14ac:dyDescent="0.2">
      <c r="A23" s="7"/>
      <c r="B23" s="5"/>
      <c r="C23" s="31"/>
      <c r="D23" s="6"/>
    </row>
    <row r="24" spans="1:4" x14ac:dyDescent="0.2">
      <c r="A24" s="7"/>
      <c r="B24" s="8" t="s">
        <v>17</v>
      </c>
      <c r="C24" s="26">
        <v>15000</v>
      </c>
      <c r="D24" s="9" t="s">
        <v>18</v>
      </c>
    </row>
    <row r="25" spans="1:4" x14ac:dyDescent="0.2">
      <c r="A25" s="7"/>
      <c r="B25" s="8" t="s">
        <v>19</v>
      </c>
      <c r="C25" s="32">
        <v>6</v>
      </c>
      <c r="D25" s="9" t="s">
        <v>20</v>
      </c>
    </row>
    <row r="26" spans="1:4" x14ac:dyDescent="0.2">
      <c r="A26" s="7"/>
      <c r="B26" s="8" t="s">
        <v>21</v>
      </c>
      <c r="C26" s="26">
        <f>(C24*C25)-C48</f>
        <v>-5000</v>
      </c>
      <c r="D26" s="9" t="s">
        <v>22</v>
      </c>
    </row>
    <row r="27" spans="1:4" x14ac:dyDescent="0.2">
      <c r="A27" s="10"/>
      <c r="B27" s="11"/>
      <c r="C27" s="11"/>
      <c r="D27" s="12"/>
    </row>
    <row r="28" spans="1:4" x14ac:dyDescent="0.2">
      <c r="A28" s="21" t="s">
        <v>23</v>
      </c>
      <c r="B28" s="20"/>
      <c r="C28" s="20"/>
      <c r="D28" s="15"/>
    </row>
    <row r="29" spans="1:4" x14ac:dyDescent="0.2">
      <c r="A29" s="7"/>
      <c r="B29" s="5"/>
      <c r="C29" s="5"/>
      <c r="D29" s="6"/>
    </row>
    <row r="30" spans="1:4" x14ac:dyDescent="0.2">
      <c r="A30" s="4" t="s">
        <v>24</v>
      </c>
      <c r="B30" s="5"/>
      <c r="C30" s="5"/>
      <c r="D30" s="6"/>
    </row>
    <row r="31" spans="1:4" x14ac:dyDescent="0.2">
      <c r="A31" s="7"/>
      <c r="B31" s="8" t="s">
        <v>1</v>
      </c>
      <c r="C31" s="30">
        <f>C6</f>
        <v>7000</v>
      </c>
      <c r="D31" s="6"/>
    </row>
    <row r="32" spans="1:4" x14ac:dyDescent="0.2">
      <c r="A32" s="7"/>
      <c r="B32" s="8" t="s">
        <v>25</v>
      </c>
      <c r="C32" s="27">
        <f>C13</f>
        <v>60000</v>
      </c>
      <c r="D32" s="6"/>
    </row>
    <row r="33" spans="1:4" x14ac:dyDescent="0.2">
      <c r="A33" s="7"/>
      <c r="B33" s="8" t="s">
        <v>26</v>
      </c>
      <c r="C33" s="26">
        <f>SUM(C31:C32)</f>
        <v>67000</v>
      </c>
      <c r="D33" s="6"/>
    </row>
    <row r="34" spans="1:4" x14ac:dyDescent="0.2">
      <c r="A34" s="7"/>
      <c r="B34" s="8" t="s">
        <v>2</v>
      </c>
      <c r="C34" s="27">
        <f>C7</f>
        <v>15000</v>
      </c>
      <c r="D34" s="6"/>
    </row>
    <row r="35" spans="1:4" x14ac:dyDescent="0.2">
      <c r="A35" s="7"/>
      <c r="B35" s="8"/>
      <c r="C35" s="26">
        <f>C33-C34</f>
        <v>52000</v>
      </c>
      <c r="D35" s="6"/>
    </row>
    <row r="36" spans="1:4" x14ac:dyDescent="0.2">
      <c r="A36" s="7"/>
      <c r="B36" s="8" t="s">
        <v>27</v>
      </c>
      <c r="C36" s="40">
        <f>C14</f>
        <v>2000</v>
      </c>
      <c r="D36" s="6"/>
    </row>
    <row r="37" spans="1:4" x14ac:dyDescent="0.2">
      <c r="A37" s="7"/>
      <c r="B37" s="8" t="s">
        <v>28</v>
      </c>
      <c r="C37" s="5"/>
      <c r="D37" s="33">
        <f>C35-C36</f>
        <v>50000</v>
      </c>
    </row>
    <row r="38" spans="1:4" x14ac:dyDescent="0.2">
      <c r="A38" s="4" t="s">
        <v>9</v>
      </c>
      <c r="B38" s="5"/>
      <c r="C38" s="31"/>
      <c r="D38" s="34">
        <f>C15</f>
        <v>60000</v>
      </c>
    </row>
    <row r="39" spans="1:4" x14ac:dyDescent="0.2">
      <c r="A39" s="4" t="s">
        <v>29</v>
      </c>
      <c r="B39" s="5"/>
      <c r="C39" s="31"/>
      <c r="D39" s="35"/>
    </row>
    <row r="40" spans="1:4" x14ac:dyDescent="0.2">
      <c r="A40" s="4"/>
      <c r="B40" s="5" t="s">
        <v>8</v>
      </c>
      <c r="C40" s="39">
        <f>C14</f>
        <v>2000</v>
      </c>
      <c r="D40" s="35"/>
    </row>
    <row r="41" spans="1:4" x14ac:dyDescent="0.2">
      <c r="A41" s="7"/>
      <c r="B41" s="8" t="s">
        <v>10</v>
      </c>
      <c r="C41" s="26">
        <f t="shared" ref="C41:C47" si="0">C16</f>
        <v>15000</v>
      </c>
      <c r="D41" s="35"/>
    </row>
    <row r="42" spans="1:4" x14ac:dyDescent="0.2">
      <c r="A42" s="7"/>
      <c r="B42" s="8" t="s">
        <v>11</v>
      </c>
      <c r="C42" s="26">
        <f t="shared" si="0"/>
        <v>21000</v>
      </c>
      <c r="D42" s="35"/>
    </row>
    <row r="43" spans="1:4" x14ac:dyDescent="0.2">
      <c r="A43" s="7"/>
      <c r="B43" s="8" t="s">
        <v>12</v>
      </c>
      <c r="C43" s="26">
        <f t="shared" si="0"/>
        <v>16000</v>
      </c>
      <c r="D43" s="35"/>
    </row>
    <row r="44" spans="1:4" x14ac:dyDescent="0.2">
      <c r="A44" s="7"/>
      <c r="B44" s="8" t="s">
        <v>13</v>
      </c>
      <c r="C44" s="26">
        <f t="shared" si="0"/>
        <v>3000</v>
      </c>
      <c r="D44" s="35"/>
    </row>
    <row r="45" spans="1:4" x14ac:dyDescent="0.2">
      <c r="A45" s="7"/>
      <c r="B45" s="8" t="s">
        <v>14</v>
      </c>
      <c r="C45" s="26">
        <f t="shared" si="0"/>
        <v>13000</v>
      </c>
      <c r="D45" s="35"/>
    </row>
    <row r="46" spans="1:4" x14ac:dyDescent="0.2">
      <c r="A46" s="7"/>
      <c r="B46" s="8" t="s">
        <v>15</v>
      </c>
      <c r="C46" s="26">
        <f t="shared" si="0"/>
        <v>7000</v>
      </c>
      <c r="D46" s="35"/>
    </row>
    <row r="47" spans="1:4" x14ac:dyDescent="0.2">
      <c r="A47" s="7"/>
      <c r="B47" s="8" t="s">
        <v>16</v>
      </c>
      <c r="C47" s="27">
        <f t="shared" si="0"/>
        <v>18000</v>
      </c>
      <c r="D47" s="35"/>
    </row>
    <row r="48" spans="1:4" x14ac:dyDescent="0.2">
      <c r="A48" s="7"/>
      <c r="B48" s="8" t="s">
        <v>30</v>
      </c>
      <c r="C48" s="26">
        <f>SUM(C40:C47)</f>
        <v>95000</v>
      </c>
      <c r="D48" s="35"/>
    </row>
    <row r="49" spans="1:4" x14ac:dyDescent="0.2">
      <c r="A49" s="7"/>
      <c r="B49" s="8" t="s">
        <v>21</v>
      </c>
      <c r="C49" s="47">
        <f>C26</f>
        <v>-5000</v>
      </c>
      <c r="D49" s="35"/>
    </row>
    <row r="50" spans="1:4" x14ac:dyDescent="0.2">
      <c r="A50" s="7"/>
      <c r="B50" s="8" t="s">
        <v>31</v>
      </c>
      <c r="C50" s="31"/>
      <c r="D50" s="36">
        <f>C48+C49</f>
        <v>90000</v>
      </c>
    </row>
    <row r="51" spans="1:4" x14ac:dyDescent="0.2">
      <c r="A51" s="4" t="s">
        <v>32</v>
      </c>
      <c r="B51" s="5"/>
      <c r="C51" s="31"/>
      <c r="D51" s="34">
        <f>SUM(D37:D50)</f>
        <v>200000</v>
      </c>
    </row>
    <row r="52" spans="1:4" x14ac:dyDescent="0.2">
      <c r="A52" s="4" t="s">
        <v>33</v>
      </c>
      <c r="B52" s="5"/>
      <c r="C52" s="31"/>
      <c r="D52" s="42">
        <f>+C8</f>
        <v>30000</v>
      </c>
    </row>
    <row r="53" spans="1:4" x14ac:dyDescent="0.2">
      <c r="A53" s="7"/>
      <c r="B53" s="5"/>
      <c r="C53" s="31"/>
      <c r="D53" s="34">
        <f>+D51+D52</f>
        <v>230000</v>
      </c>
    </row>
    <row r="54" spans="1:4" x14ac:dyDescent="0.2">
      <c r="A54" s="4" t="s">
        <v>34</v>
      </c>
      <c r="B54" s="5"/>
      <c r="C54" s="31"/>
      <c r="D54" s="43">
        <f>+C9</f>
        <v>72000</v>
      </c>
    </row>
    <row r="55" spans="1:4" ht="13.5" thickBot="1" x14ac:dyDescent="0.25">
      <c r="A55" s="4" t="s">
        <v>35</v>
      </c>
      <c r="B55" s="5"/>
      <c r="C55" s="5"/>
      <c r="D55" s="37">
        <f>+D53-D54</f>
        <v>158000</v>
      </c>
    </row>
    <row r="56" spans="1:4" ht="13.5" thickTop="1" x14ac:dyDescent="0.2">
      <c r="A56" s="7"/>
      <c r="B56" s="5"/>
      <c r="C56" s="5"/>
      <c r="D56" s="25"/>
    </row>
    <row r="57" spans="1:4" x14ac:dyDescent="0.2">
      <c r="D57" s="6"/>
    </row>
    <row r="58" spans="1:4" x14ac:dyDescent="0.2">
      <c r="A58" s="2"/>
      <c r="B58" s="2"/>
      <c r="C58" s="2"/>
      <c r="D58" s="25"/>
    </row>
    <row r="59" spans="1:4" x14ac:dyDescent="0.2">
      <c r="A59"/>
      <c r="B59" s="22" t="s">
        <v>36</v>
      </c>
      <c r="C59" s="23"/>
      <c r="D59" s="24"/>
    </row>
    <row r="60" spans="1:4" x14ac:dyDescent="0.2">
      <c r="A60"/>
      <c r="B60" s="5"/>
      <c r="C60" s="5"/>
      <c r="D60" s="6"/>
    </row>
    <row r="61" spans="1:4" x14ac:dyDescent="0.2">
      <c r="B61" s="8" t="s">
        <v>5</v>
      </c>
      <c r="C61" s="5"/>
      <c r="D61" s="33">
        <f>C10</f>
        <v>10000</v>
      </c>
    </row>
    <row r="62" spans="1:4" x14ac:dyDescent="0.2">
      <c r="B62" s="8" t="s">
        <v>37</v>
      </c>
      <c r="C62" s="5"/>
      <c r="D62" s="36">
        <f>D55</f>
        <v>158000</v>
      </c>
    </row>
    <row r="63" spans="1:4" x14ac:dyDescent="0.2">
      <c r="B63" s="8" t="s">
        <v>38</v>
      </c>
      <c r="C63" s="5"/>
      <c r="D63" s="34">
        <f>+D62+D61</f>
        <v>168000</v>
      </c>
    </row>
    <row r="64" spans="1:4" x14ac:dyDescent="0.2">
      <c r="B64" s="8" t="s">
        <v>6</v>
      </c>
      <c r="C64" s="5"/>
      <c r="D64" s="45">
        <f>+C11</f>
        <v>49500</v>
      </c>
    </row>
    <row r="65" spans="1:4" x14ac:dyDescent="0.2">
      <c r="B65" s="8" t="s">
        <v>39</v>
      </c>
      <c r="C65" s="5"/>
      <c r="D65" s="34">
        <f>+D63-D64</f>
        <v>118500</v>
      </c>
    </row>
    <row r="66" spans="1:4" x14ac:dyDescent="0.2">
      <c r="B66" s="8" t="s">
        <v>40</v>
      </c>
      <c r="C66" s="5"/>
      <c r="D66" s="48">
        <f>-C49</f>
        <v>5000</v>
      </c>
    </row>
    <row r="67" spans="1:4" ht="13.5" thickBot="1" x14ac:dyDescent="0.25">
      <c r="B67" s="8" t="s">
        <v>41</v>
      </c>
      <c r="C67" s="5"/>
      <c r="D67" s="37">
        <f>+D66+D65</f>
        <v>123500</v>
      </c>
    </row>
    <row r="68" spans="1:4" ht="13.5" thickTop="1" x14ac:dyDescent="0.2">
      <c r="A68" s="13"/>
      <c r="B68" s="13"/>
      <c r="C68" s="13"/>
      <c r="D68" s="12"/>
    </row>
  </sheetData>
  <printOptions headings="1"/>
  <pageMargins left="0.78740157499999996" right="0.78740157499999996" top="0.984251969" bottom="0.984251969" header="0.5" footer="0.5"/>
  <pageSetup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68"/>
  <sheetViews>
    <sheetView topLeftCell="A46" workbookViewId="0">
      <selection activeCell="A70" sqref="A70"/>
    </sheetView>
  </sheetViews>
  <sheetFormatPr baseColWidth="10" defaultColWidth="9.625" defaultRowHeight="12.75" x14ac:dyDescent="0.2"/>
  <cols>
    <col min="1" max="1" width="5.625" style="1" customWidth="1"/>
    <col min="2" max="2" width="29.75" style="1" customWidth="1"/>
    <col min="3" max="3" width="11.625" style="1" customWidth="1"/>
    <col min="4" max="4" width="9" style="1" customWidth="1"/>
    <col min="5" max="16384" width="9.625" style="1"/>
  </cols>
  <sheetData>
    <row r="1" spans="1:5" x14ac:dyDescent="0.2">
      <c r="A1" s="38" t="s">
        <v>42</v>
      </c>
    </row>
    <row r="2" spans="1:5" x14ac:dyDescent="0.2">
      <c r="A2" s="3"/>
    </row>
    <row r="3" spans="1:5" x14ac:dyDescent="0.2">
      <c r="A3" s="5"/>
      <c r="B3" s="5"/>
      <c r="C3" s="5"/>
      <c r="D3" s="5"/>
      <c r="E3" s="5"/>
    </row>
    <row r="4" spans="1:5" x14ac:dyDescent="0.2">
      <c r="A4" s="19"/>
      <c r="B4" s="19"/>
      <c r="C4" s="19"/>
      <c r="D4" s="19"/>
      <c r="E4" s="5"/>
    </row>
    <row r="5" spans="1:5" x14ac:dyDescent="0.2">
      <c r="A5" s="16" t="s">
        <v>0</v>
      </c>
      <c r="B5" s="17"/>
      <c r="C5" s="17"/>
      <c r="D5" s="18"/>
    </row>
    <row r="6" spans="1:5" x14ac:dyDescent="0.2">
      <c r="A6" s="7"/>
      <c r="B6" s="8" t="s">
        <v>1</v>
      </c>
      <c r="C6" s="30">
        <v>7000</v>
      </c>
      <c r="D6" s="6"/>
    </row>
    <row r="7" spans="1:5" x14ac:dyDescent="0.2">
      <c r="A7" s="7"/>
      <c r="B7" s="8" t="s">
        <v>2</v>
      </c>
      <c r="C7" s="26">
        <v>15000</v>
      </c>
      <c r="D7" s="6"/>
    </row>
    <row r="8" spans="1:5" x14ac:dyDescent="0.2">
      <c r="A8" s="7"/>
      <c r="B8" s="8" t="s">
        <v>3</v>
      </c>
      <c r="C8" s="26">
        <v>30000</v>
      </c>
      <c r="D8" s="6"/>
    </row>
    <row r="9" spans="1:5" x14ac:dyDescent="0.2">
      <c r="A9" s="7"/>
      <c r="B9" s="8" t="s">
        <v>4</v>
      </c>
      <c r="C9" s="26">
        <v>72000</v>
      </c>
      <c r="D9" s="6"/>
    </row>
    <row r="10" spans="1:5" x14ac:dyDescent="0.2">
      <c r="A10" s="7"/>
      <c r="B10" s="8" t="s">
        <v>5</v>
      </c>
      <c r="C10" s="26">
        <v>10000</v>
      </c>
      <c r="D10" s="6"/>
    </row>
    <row r="11" spans="1:5" x14ac:dyDescent="0.2">
      <c r="A11" s="7"/>
      <c r="B11" s="8" t="s">
        <v>6</v>
      </c>
      <c r="C11" s="26">
        <v>49500</v>
      </c>
      <c r="D11" s="6"/>
    </row>
    <row r="12" spans="1:5" x14ac:dyDescent="0.2">
      <c r="A12" s="7"/>
      <c r="B12" s="5"/>
      <c r="C12" s="31"/>
      <c r="D12" s="6"/>
    </row>
    <row r="13" spans="1:5" x14ac:dyDescent="0.2">
      <c r="A13" s="7"/>
      <c r="B13" s="8" t="s">
        <v>7</v>
      </c>
      <c r="C13" s="26">
        <v>60000</v>
      </c>
      <c r="D13" s="6"/>
    </row>
    <row r="14" spans="1:5" x14ac:dyDescent="0.2">
      <c r="A14" s="7"/>
      <c r="B14" s="8" t="s">
        <v>8</v>
      </c>
      <c r="C14" s="26">
        <v>2000</v>
      </c>
      <c r="D14" s="6"/>
    </row>
    <row r="15" spans="1:5" x14ac:dyDescent="0.2">
      <c r="A15" s="7"/>
      <c r="B15" s="8" t="s">
        <v>9</v>
      </c>
      <c r="C15" s="26">
        <v>60000</v>
      </c>
      <c r="D15" s="6"/>
    </row>
    <row r="16" spans="1:5" x14ac:dyDescent="0.2">
      <c r="A16" s="7"/>
      <c r="B16" s="8" t="s">
        <v>10</v>
      </c>
      <c r="C16" s="26">
        <v>15000</v>
      </c>
      <c r="D16" s="6"/>
    </row>
    <row r="17" spans="1:4" x14ac:dyDescent="0.2">
      <c r="A17" s="7"/>
      <c r="B17" s="8" t="s">
        <v>11</v>
      </c>
      <c r="C17" s="26">
        <v>21000</v>
      </c>
      <c r="D17" s="6"/>
    </row>
    <row r="18" spans="1:4" x14ac:dyDescent="0.2">
      <c r="A18" s="7"/>
      <c r="B18" s="8" t="s">
        <v>12</v>
      </c>
      <c r="C18" s="26">
        <v>16000</v>
      </c>
      <c r="D18" s="6"/>
    </row>
    <row r="19" spans="1:4" x14ac:dyDescent="0.2">
      <c r="A19" s="7"/>
      <c r="B19" s="8" t="s">
        <v>13</v>
      </c>
      <c r="C19" s="26">
        <v>3000</v>
      </c>
      <c r="D19" s="6"/>
    </row>
    <row r="20" spans="1:4" x14ac:dyDescent="0.2">
      <c r="A20" s="7"/>
      <c r="B20" s="8" t="s">
        <v>14</v>
      </c>
      <c r="C20" s="26">
        <v>13000</v>
      </c>
      <c r="D20" s="6"/>
    </row>
    <row r="21" spans="1:4" x14ac:dyDescent="0.2">
      <c r="A21" s="7"/>
      <c r="B21" s="8" t="s">
        <v>15</v>
      </c>
      <c r="C21" s="26">
        <v>7000</v>
      </c>
      <c r="D21" s="6"/>
    </row>
    <row r="22" spans="1:4" x14ac:dyDescent="0.2">
      <c r="A22" s="7"/>
      <c r="B22" s="8" t="s">
        <v>16</v>
      </c>
      <c r="C22" s="26">
        <v>18000</v>
      </c>
      <c r="D22" s="6"/>
    </row>
    <row r="23" spans="1:4" x14ac:dyDescent="0.2">
      <c r="A23" s="7"/>
      <c r="B23" s="5"/>
      <c r="C23" s="31"/>
      <c r="D23" s="6"/>
    </row>
    <row r="24" spans="1:4" x14ac:dyDescent="0.2">
      <c r="A24" s="7"/>
      <c r="B24" s="8" t="s">
        <v>17</v>
      </c>
      <c r="C24" s="26">
        <v>15000</v>
      </c>
      <c r="D24" s="9" t="s">
        <v>18</v>
      </c>
    </row>
    <row r="25" spans="1:4" x14ac:dyDescent="0.2">
      <c r="A25" s="7"/>
      <c r="B25" s="8" t="s">
        <v>19</v>
      </c>
      <c r="C25" s="32">
        <v>6</v>
      </c>
      <c r="D25" s="9" t="s">
        <v>20</v>
      </c>
    </row>
    <row r="26" spans="1:4" x14ac:dyDescent="0.2">
      <c r="A26" s="7"/>
      <c r="B26" s="8" t="s">
        <v>21</v>
      </c>
      <c r="C26" s="26">
        <f>(C24*C25)-C48</f>
        <v>-5000</v>
      </c>
      <c r="D26" s="9" t="s">
        <v>22</v>
      </c>
    </row>
    <row r="27" spans="1:4" x14ac:dyDescent="0.2">
      <c r="A27" s="10"/>
      <c r="B27" s="11"/>
      <c r="C27" s="11"/>
      <c r="D27" s="12"/>
    </row>
    <row r="28" spans="1:4" x14ac:dyDescent="0.2">
      <c r="A28" s="21" t="s">
        <v>23</v>
      </c>
      <c r="B28" s="14"/>
      <c r="C28" s="14"/>
      <c r="D28" s="15"/>
    </row>
    <row r="29" spans="1:4" x14ac:dyDescent="0.2">
      <c r="A29" s="7"/>
      <c r="B29" s="5"/>
      <c r="C29" s="5"/>
      <c r="D29" s="6"/>
    </row>
    <row r="30" spans="1:4" x14ac:dyDescent="0.2">
      <c r="A30" s="4" t="s">
        <v>24</v>
      </c>
      <c r="B30" s="5"/>
      <c r="C30" s="5"/>
      <c r="D30" s="6"/>
    </row>
    <row r="31" spans="1:4" x14ac:dyDescent="0.2">
      <c r="A31" s="7"/>
      <c r="B31" s="8" t="s">
        <v>1</v>
      </c>
      <c r="C31" s="30">
        <f>C6</f>
        <v>7000</v>
      </c>
      <c r="D31" s="6"/>
    </row>
    <row r="32" spans="1:4" x14ac:dyDescent="0.2">
      <c r="A32" s="7"/>
      <c r="B32" s="8" t="s">
        <v>25</v>
      </c>
      <c r="C32" s="27">
        <f>C13</f>
        <v>60000</v>
      </c>
      <c r="D32" s="6"/>
    </row>
    <row r="33" spans="1:4" x14ac:dyDescent="0.2">
      <c r="A33" s="7"/>
      <c r="B33" s="8" t="s">
        <v>26</v>
      </c>
      <c r="C33" s="26">
        <f>SUM(C31:C32)</f>
        <v>67000</v>
      </c>
      <c r="D33" s="6"/>
    </row>
    <row r="34" spans="1:4" x14ac:dyDescent="0.2">
      <c r="A34" s="7"/>
      <c r="B34" s="8" t="s">
        <v>2</v>
      </c>
      <c r="C34" s="27">
        <f>C7</f>
        <v>15000</v>
      </c>
      <c r="D34" s="6"/>
    </row>
    <row r="35" spans="1:4" x14ac:dyDescent="0.2">
      <c r="A35" s="7"/>
      <c r="B35" s="8"/>
      <c r="C35" s="26">
        <f>C33-C34</f>
        <v>52000</v>
      </c>
      <c r="D35" s="6"/>
    </row>
    <row r="36" spans="1:4" x14ac:dyDescent="0.2">
      <c r="A36" s="7"/>
      <c r="B36" s="8" t="s">
        <v>27</v>
      </c>
      <c r="C36" s="27">
        <f>C14</f>
        <v>2000</v>
      </c>
      <c r="D36" s="6"/>
    </row>
    <row r="37" spans="1:4" x14ac:dyDescent="0.2">
      <c r="A37" s="7"/>
      <c r="B37" s="8" t="s">
        <v>28</v>
      </c>
      <c r="C37" s="5"/>
      <c r="D37" s="33">
        <f>C35-C36</f>
        <v>50000</v>
      </c>
    </row>
    <row r="38" spans="1:4" x14ac:dyDescent="0.2">
      <c r="A38" s="4" t="s">
        <v>9</v>
      </c>
      <c r="B38" s="5"/>
      <c r="C38" s="5"/>
      <c r="D38" s="34">
        <f>C15</f>
        <v>60000</v>
      </c>
    </row>
    <row r="39" spans="1:4" x14ac:dyDescent="0.2">
      <c r="A39" s="4" t="s">
        <v>29</v>
      </c>
      <c r="B39" s="5"/>
      <c r="C39" s="5"/>
      <c r="D39" s="6"/>
    </row>
    <row r="40" spans="1:4" x14ac:dyDescent="0.2">
      <c r="A40" s="4"/>
      <c r="B40" s="5" t="s">
        <v>8</v>
      </c>
      <c r="C40" s="31">
        <f>C14</f>
        <v>2000</v>
      </c>
      <c r="D40" s="35"/>
    </row>
    <row r="41" spans="1:4" x14ac:dyDescent="0.2">
      <c r="A41" s="7"/>
      <c r="B41" s="8" t="s">
        <v>10</v>
      </c>
      <c r="C41" s="26">
        <f t="shared" ref="C41:C47" si="0">C16</f>
        <v>15000</v>
      </c>
      <c r="D41" s="35"/>
    </row>
    <row r="42" spans="1:4" x14ac:dyDescent="0.2">
      <c r="A42" s="7"/>
      <c r="B42" s="8" t="s">
        <v>11</v>
      </c>
      <c r="C42" s="26">
        <f t="shared" si="0"/>
        <v>21000</v>
      </c>
      <c r="D42" s="35"/>
    </row>
    <row r="43" spans="1:4" x14ac:dyDescent="0.2">
      <c r="A43" s="7"/>
      <c r="B43" s="8" t="s">
        <v>12</v>
      </c>
      <c r="C43" s="26">
        <f t="shared" si="0"/>
        <v>16000</v>
      </c>
      <c r="D43" s="35"/>
    </row>
    <row r="44" spans="1:4" x14ac:dyDescent="0.2">
      <c r="A44" s="7"/>
      <c r="B44" s="8" t="s">
        <v>13</v>
      </c>
      <c r="C44" s="26">
        <f t="shared" si="0"/>
        <v>3000</v>
      </c>
      <c r="D44" s="35"/>
    </row>
    <row r="45" spans="1:4" x14ac:dyDescent="0.2">
      <c r="A45" s="7"/>
      <c r="B45" s="8" t="s">
        <v>14</v>
      </c>
      <c r="C45" s="26">
        <f t="shared" si="0"/>
        <v>13000</v>
      </c>
      <c r="D45" s="35"/>
    </row>
    <row r="46" spans="1:4" x14ac:dyDescent="0.2">
      <c r="A46" s="7"/>
      <c r="B46" s="8" t="s">
        <v>15</v>
      </c>
      <c r="C46" s="26">
        <f t="shared" si="0"/>
        <v>7000</v>
      </c>
      <c r="D46" s="35"/>
    </row>
    <row r="47" spans="1:4" x14ac:dyDescent="0.2">
      <c r="A47" s="7"/>
      <c r="B47" s="8" t="s">
        <v>16</v>
      </c>
      <c r="C47" s="27">
        <f t="shared" si="0"/>
        <v>18000</v>
      </c>
      <c r="D47" s="35"/>
    </row>
    <row r="48" spans="1:4" x14ac:dyDescent="0.2">
      <c r="A48" s="7"/>
      <c r="B48" s="8" t="s">
        <v>30</v>
      </c>
      <c r="C48" s="26">
        <f>SUM(C40:C47)</f>
        <v>95000</v>
      </c>
      <c r="D48" s="35"/>
    </row>
    <row r="49" spans="1:4" x14ac:dyDescent="0.2">
      <c r="A49" s="7"/>
      <c r="B49" s="8" t="s">
        <v>21</v>
      </c>
      <c r="C49" s="27">
        <f>C26</f>
        <v>-5000</v>
      </c>
      <c r="D49" s="35"/>
    </row>
    <row r="50" spans="1:4" x14ac:dyDescent="0.2">
      <c r="A50" s="7"/>
      <c r="B50" s="8" t="s">
        <v>31</v>
      </c>
      <c r="C50" s="31"/>
      <c r="D50" s="36">
        <f>C48+C49</f>
        <v>90000</v>
      </c>
    </row>
    <row r="51" spans="1:4" x14ac:dyDescent="0.2">
      <c r="A51" s="4" t="s">
        <v>32</v>
      </c>
      <c r="B51" s="5"/>
      <c r="C51" s="31"/>
      <c r="D51" s="34">
        <f>SUM(D37:D50)</f>
        <v>200000</v>
      </c>
    </row>
    <row r="52" spans="1:4" x14ac:dyDescent="0.2">
      <c r="A52" s="4" t="s">
        <v>33</v>
      </c>
      <c r="B52" s="5"/>
      <c r="C52" s="31"/>
      <c r="D52" s="36">
        <f>C8</f>
        <v>30000</v>
      </c>
    </row>
    <row r="53" spans="1:4" x14ac:dyDescent="0.2">
      <c r="A53" s="7"/>
      <c r="B53" s="5"/>
      <c r="C53" s="31"/>
      <c r="D53" s="34">
        <f>D51+D52</f>
        <v>230000</v>
      </c>
    </row>
    <row r="54" spans="1:4" x14ac:dyDescent="0.2">
      <c r="A54" s="4" t="s">
        <v>34</v>
      </c>
      <c r="B54" s="5"/>
      <c r="C54" s="31"/>
      <c r="D54" s="36">
        <f>C9</f>
        <v>72000</v>
      </c>
    </row>
    <row r="55" spans="1:4" ht="13.5" thickBot="1" x14ac:dyDescent="0.25">
      <c r="A55" s="4" t="s">
        <v>35</v>
      </c>
      <c r="B55" s="5"/>
      <c r="C55" s="5"/>
      <c r="D55" s="37">
        <f>D53-D54</f>
        <v>158000</v>
      </c>
    </row>
    <row r="56" spans="1:4" ht="13.5" thickTop="1" x14ac:dyDescent="0.2">
      <c r="A56" s="7"/>
      <c r="B56" s="5"/>
      <c r="C56" s="5"/>
      <c r="D56" s="25"/>
    </row>
    <row r="57" spans="1:4" x14ac:dyDescent="0.2">
      <c r="D57" s="6"/>
    </row>
    <row r="58" spans="1:4" x14ac:dyDescent="0.2">
      <c r="A58" s="2"/>
      <c r="B58" s="2"/>
      <c r="C58" s="2"/>
      <c r="D58" s="25"/>
    </row>
    <row r="59" spans="1:4" x14ac:dyDescent="0.2">
      <c r="A59"/>
      <c r="B59" s="22" t="s">
        <v>36</v>
      </c>
      <c r="C59" s="23"/>
      <c r="D59" s="24"/>
    </row>
    <row r="60" spans="1:4" x14ac:dyDescent="0.2">
      <c r="A60"/>
      <c r="B60" s="5"/>
      <c r="C60" s="5"/>
      <c r="D60" s="6"/>
    </row>
    <row r="61" spans="1:4" x14ac:dyDescent="0.2">
      <c r="B61" s="8" t="s">
        <v>5</v>
      </c>
      <c r="C61" s="5"/>
      <c r="D61" s="33">
        <f>C10</f>
        <v>10000</v>
      </c>
    </row>
    <row r="62" spans="1:4" x14ac:dyDescent="0.2">
      <c r="B62" s="8" t="s">
        <v>37</v>
      </c>
      <c r="C62" s="5"/>
      <c r="D62" s="36">
        <f>D55</f>
        <v>158000</v>
      </c>
    </row>
    <row r="63" spans="1:4" x14ac:dyDescent="0.2">
      <c r="B63" s="8" t="s">
        <v>38</v>
      </c>
      <c r="C63" s="5"/>
      <c r="D63" s="34">
        <f>D61+D62</f>
        <v>168000</v>
      </c>
    </row>
    <row r="64" spans="1:4" x14ac:dyDescent="0.2">
      <c r="B64" s="8" t="s">
        <v>6</v>
      </c>
      <c r="C64" s="5"/>
      <c r="D64" s="36">
        <f>C11</f>
        <v>49500</v>
      </c>
    </row>
    <row r="65" spans="1:4" x14ac:dyDescent="0.2">
      <c r="B65" s="8" t="s">
        <v>39</v>
      </c>
      <c r="C65" s="5"/>
      <c r="D65" s="34">
        <f>D63-D64</f>
        <v>118500</v>
      </c>
    </row>
    <row r="66" spans="1:4" x14ac:dyDescent="0.2">
      <c r="B66" s="8" t="s">
        <v>40</v>
      </c>
      <c r="C66" s="5"/>
      <c r="D66" s="36">
        <f>-C26</f>
        <v>5000</v>
      </c>
    </row>
    <row r="67" spans="1:4" ht="13.5" thickBot="1" x14ac:dyDescent="0.25">
      <c r="B67" s="8" t="s">
        <v>41</v>
      </c>
      <c r="C67" s="5"/>
      <c r="D67" s="37">
        <f>D65+D66</f>
        <v>123500</v>
      </c>
    </row>
    <row r="68" spans="1:4" ht="13.5" thickTop="1" x14ac:dyDescent="0.2">
      <c r="A68" s="13"/>
      <c r="B68" s="13"/>
      <c r="C68" s="13"/>
      <c r="D68" s="12"/>
    </row>
  </sheetData>
  <printOptions headings="1"/>
  <pageMargins left="0.78740157499999996" right="0.78740157499999996" top="0.77" bottom="0.91" header="0.5" footer="0.5"/>
  <pageSetup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Template</vt:lpstr>
      <vt:lpstr>Example</vt:lpstr>
      <vt:lpstr>Example!Druckbereich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Department (CGA-Cana</dc:creator>
  <cp:lastModifiedBy>Celia</cp:lastModifiedBy>
  <dcterms:created xsi:type="dcterms:W3CDTF">1998-12-03T22:27:18Z</dcterms:created>
  <dcterms:modified xsi:type="dcterms:W3CDTF">2014-01-20T11:40:35Z</dcterms:modified>
</cp:coreProperties>
</file>