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14115" windowHeight="8220"/>
  </bookViews>
  <sheets>
    <sheet name="4" sheetId="1" r:id="rId1"/>
  </sheets>
  <definedNames>
    <definedName name="_Regression_Int" localSheetId="0" hidden="1">1</definedName>
    <definedName name="_xlnm.Print_Area" localSheetId="0">'4'!$A$1:$F$45</definedName>
  </definedNames>
  <calcPr calcId="145621"/>
</workbook>
</file>

<file path=xl/calcChain.xml><?xml version="1.0" encoding="utf-8"?>
<calcChain xmlns="http://schemas.openxmlformats.org/spreadsheetml/2006/main">
  <c r="B42" i="1" l="1"/>
  <c r="B45" i="1" s="1"/>
  <c r="E38" i="1"/>
  <c r="D38" i="1"/>
  <c r="C38" i="1"/>
  <c r="B38" i="1"/>
  <c r="F38" i="1" s="1"/>
  <c r="E23" i="1"/>
  <c r="D23" i="1"/>
  <c r="C23" i="1"/>
  <c r="B23" i="1"/>
  <c r="F14" i="1"/>
  <c r="F12" i="1"/>
  <c r="F10" i="1"/>
  <c r="F23" i="1" l="1"/>
  <c r="C27" i="1"/>
  <c r="C30" i="1" s="1"/>
  <c r="E27" i="1"/>
  <c r="E30" i="1" s="1"/>
  <c r="D43" i="1"/>
  <c r="D45" i="1" s="1"/>
  <c r="B27" i="1"/>
  <c r="B30" i="1" s="1"/>
  <c r="D27" i="1"/>
  <c r="D30" i="1" s="1"/>
  <c r="C43" i="1"/>
  <c r="C45" i="1" s="1"/>
  <c r="E43" i="1"/>
  <c r="E45" i="1" s="1"/>
</calcChain>
</file>

<file path=xl/sharedStrings.xml><?xml version="1.0" encoding="utf-8"?>
<sst xmlns="http://schemas.openxmlformats.org/spreadsheetml/2006/main" count="74" uniqueCount="31">
  <si>
    <t>MA1: COMPUTER ILLUSTRATION 5-2</t>
  </si>
  <si>
    <t>CGA-CANADA</t>
  </si>
  <si>
    <t>Spalte1</t>
  </si>
  <si>
    <t>Spalte2</t>
  </si>
  <si>
    <t>Spalte3</t>
  </si>
  <si>
    <t>Spalte4</t>
  </si>
  <si>
    <t>Spalte5</t>
  </si>
  <si>
    <t>Spalte6</t>
  </si>
  <si>
    <t>DATA TABLE</t>
  </si>
  <si>
    <t xml:space="preserve"> Service departments</t>
  </si>
  <si>
    <t xml:space="preserve"> Operating departments</t>
  </si>
  <si>
    <t>Hospital</t>
  </si>
  <si>
    <t>Custodial</t>
  </si>
  <si>
    <t/>
  </si>
  <si>
    <t>Daily</t>
  </si>
  <si>
    <t>admin</t>
  </si>
  <si>
    <t>services</t>
  </si>
  <si>
    <t>Laboratory</t>
  </si>
  <si>
    <t>patient care</t>
  </si>
  <si>
    <t>Total</t>
  </si>
  <si>
    <t>Departmental costs before</t>
  </si>
  <si>
    <t xml:space="preserve">   allocation</t>
  </si>
  <si>
    <t>Labour-hours</t>
  </si>
  <si>
    <t>Space occupied-sq metres</t>
  </si>
  <si>
    <t>Step method of allocation :</t>
  </si>
  <si>
    <t xml:space="preserve">  allocation</t>
  </si>
  <si>
    <t>Allocation:</t>
  </si>
  <si>
    <t xml:space="preserve">  Hospital administration</t>
  </si>
  <si>
    <t xml:space="preserve">  Custodial services costs</t>
  </si>
  <si>
    <t>Total costs after allocations</t>
  </si>
  <si>
    <t>Direct method of allocation: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</si>
</sst>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&quot;$&quot;#,##0_);\(&quot;$&quot;#,##0\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Courier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45">
    <xf numFmtId="0" fontId="0" fillId="0" borderId="0" xfId="0"/>
    <xf numFmtId="164" fontId="2" fillId="0" borderId="0" xfId="1" applyFont="1" applyAlignment="1" applyProtection="1">
      <alignment horizontal="left"/>
    </xf>
    <xf numFmtId="164" fontId="3" fillId="0" borderId="0" xfId="1" applyFont="1"/>
    <xf numFmtId="164" fontId="4" fillId="0" borderId="0" xfId="1" applyFont="1" applyAlignment="1" applyProtection="1">
      <alignment horizontal="left"/>
    </xf>
    <xf numFmtId="164" fontId="3" fillId="0" borderId="1" xfId="1" applyFont="1" applyBorder="1" applyAlignment="1" applyProtection="1">
      <alignment horizontal="centerContinuous"/>
    </xf>
    <xf numFmtId="164" fontId="3" fillId="0" borderId="1" xfId="1" applyFont="1" applyBorder="1" applyAlignment="1">
      <alignment horizontal="centerContinuous"/>
    </xf>
    <xf numFmtId="164" fontId="3" fillId="0" borderId="2" xfId="1" applyFont="1" applyBorder="1" applyAlignment="1" applyProtection="1">
      <alignment horizontal="centerContinuous"/>
    </xf>
    <xf numFmtId="164" fontId="3" fillId="0" borderId="2" xfId="1" applyFont="1" applyBorder="1" applyAlignment="1">
      <alignment horizontal="centerContinuous"/>
    </xf>
    <xf numFmtId="164" fontId="3" fillId="0" borderId="0" xfId="1" applyFont="1" applyBorder="1"/>
    <xf numFmtId="164" fontId="3" fillId="0" borderId="3" xfId="1" applyFont="1" applyBorder="1" applyAlignment="1" applyProtection="1">
      <alignment horizontal="centerContinuous"/>
    </xf>
    <xf numFmtId="164" fontId="5" fillId="0" borderId="4" xfId="1" applyFont="1" applyBorder="1" applyAlignment="1">
      <alignment horizontal="centerContinuous"/>
    </xf>
    <xf numFmtId="164" fontId="3" fillId="0" borderId="5" xfId="1" applyFont="1" applyBorder="1" applyAlignment="1" applyProtection="1">
      <alignment horizontal="centerContinuous"/>
    </xf>
    <xf numFmtId="164" fontId="3" fillId="0" borderId="4" xfId="1" applyFont="1" applyBorder="1" applyAlignment="1">
      <alignment horizontal="centerContinuous"/>
    </xf>
    <xf numFmtId="164" fontId="3" fillId="0" borderId="6" xfId="1" applyFont="1" applyBorder="1" applyAlignment="1" applyProtection="1">
      <alignment horizontal="center"/>
    </xf>
    <xf numFmtId="164" fontId="3" fillId="0" borderId="7" xfId="1" applyFont="1" applyBorder="1" applyAlignment="1" applyProtection="1">
      <alignment horizontal="center"/>
    </xf>
    <xf numFmtId="164" fontId="3" fillId="0" borderId="6" xfId="1" applyFont="1" applyBorder="1" applyAlignment="1" applyProtection="1">
      <alignment horizontal="left"/>
    </xf>
    <xf numFmtId="164" fontId="3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left"/>
    </xf>
    <xf numFmtId="164" fontId="3" fillId="0" borderId="6" xfId="1" applyFont="1" applyBorder="1"/>
    <xf numFmtId="164" fontId="3" fillId="0" borderId="7" xfId="1" applyFont="1" applyBorder="1"/>
    <xf numFmtId="165" fontId="3" fillId="0" borderId="6" xfId="1" applyNumberFormat="1" applyFont="1" applyBorder="1" applyProtection="1"/>
    <xf numFmtId="165" fontId="3" fillId="0" borderId="7" xfId="1" applyNumberFormat="1" applyFont="1" applyBorder="1" applyProtection="1"/>
    <xf numFmtId="165" fontId="3" fillId="0" borderId="0" xfId="1" applyNumberFormat="1" applyFont="1" applyBorder="1" applyProtection="1"/>
    <xf numFmtId="37" fontId="3" fillId="0" borderId="6" xfId="1" applyNumberFormat="1" applyFont="1" applyBorder="1" applyProtection="1"/>
    <xf numFmtId="37" fontId="3" fillId="0" borderId="7" xfId="1" applyNumberFormat="1" applyFont="1" applyBorder="1" applyProtection="1"/>
    <xf numFmtId="37" fontId="3" fillId="0" borderId="0" xfId="1" applyNumberFormat="1" applyFont="1" applyBorder="1" applyProtection="1"/>
    <xf numFmtId="164" fontId="3" fillId="0" borderId="0" xfId="1" quotePrefix="1" applyFont="1" applyBorder="1" applyAlignment="1" applyProtection="1">
      <alignment horizontal="left"/>
    </xf>
    <xf numFmtId="37" fontId="3" fillId="0" borderId="7" xfId="1" applyNumberFormat="1" applyFont="1" applyBorder="1" applyAlignment="1" applyProtection="1">
      <alignment horizontal="left"/>
    </xf>
    <xf numFmtId="164" fontId="2" fillId="0" borderId="1" xfId="1" applyFont="1" applyBorder="1" applyAlignment="1" applyProtection="1">
      <alignment horizontal="left"/>
    </xf>
    <xf numFmtId="164" fontId="2" fillId="0" borderId="2" xfId="1" applyFont="1" applyBorder="1" applyAlignment="1" applyProtection="1">
      <alignment horizontal="left"/>
    </xf>
    <xf numFmtId="164" fontId="3" fillId="0" borderId="8" xfId="1" applyFont="1" applyBorder="1"/>
    <xf numFmtId="164" fontId="5" fillId="0" borderId="3" xfId="1" applyFont="1" applyBorder="1" applyAlignment="1">
      <alignment horizontal="centerContinuous"/>
    </xf>
    <xf numFmtId="164" fontId="3" fillId="0" borderId="3" xfId="1" applyFont="1" applyBorder="1" applyAlignment="1">
      <alignment horizontal="centerContinuous"/>
    </xf>
    <xf numFmtId="165" fontId="3" fillId="0" borderId="9" xfId="1" applyNumberFormat="1" applyFont="1" applyBorder="1" applyProtection="1"/>
    <xf numFmtId="164" fontId="3" fillId="0" borderId="0" xfId="1" applyFont="1" applyBorder="1" applyAlignment="1" applyProtection="1">
      <alignment horizontal="fill"/>
    </xf>
    <xf numFmtId="37" fontId="3" fillId="0" borderId="10" xfId="1" applyNumberFormat="1" applyFont="1" applyBorder="1" applyProtection="1"/>
    <xf numFmtId="37" fontId="3" fillId="0" borderId="11" xfId="1" applyNumberFormat="1" applyFont="1" applyBorder="1" applyProtection="1"/>
    <xf numFmtId="165" fontId="3" fillId="0" borderId="12" xfId="1" applyNumberFormat="1" applyFont="1" applyBorder="1" applyProtection="1"/>
    <xf numFmtId="165" fontId="3" fillId="0" borderId="13" xfId="1" applyNumberFormat="1" applyFont="1" applyBorder="1" applyProtection="1"/>
    <xf numFmtId="164" fontId="3" fillId="0" borderId="14" xfId="1" applyFont="1" applyBorder="1" applyAlignment="1" applyProtection="1">
      <alignment horizontal="center"/>
    </xf>
    <xf numFmtId="164" fontId="3" fillId="0" borderId="15" xfId="1" applyFont="1" applyBorder="1" applyAlignment="1" applyProtection="1">
      <alignment horizontal="center"/>
    </xf>
    <xf numFmtId="164" fontId="3" fillId="0" borderId="14" xfId="1" applyFont="1" applyBorder="1" applyAlignment="1" applyProtection="1">
      <alignment horizontal="left"/>
    </xf>
    <xf numFmtId="37" fontId="3" fillId="0" borderId="10" xfId="1" applyNumberFormat="1" applyFont="1" applyBorder="1" applyAlignment="1" applyProtection="1">
      <alignment horizontal="left"/>
    </xf>
    <xf numFmtId="164" fontId="5" fillId="0" borderId="0" xfId="1" applyFont="1"/>
    <xf numFmtId="164" fontId="6" fillId="0" borderId="0" xfId="1" applyFo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H51"/>
  <sheetViews>
    <sheetView tabSelected="1" workbookViewId="0">
      <selection activeCell="H22" sqref="H22"/>
    </sheetView>
  </sheetViews>
  <sheetFormatPr baseColWidth="10" defaultColWidth="11" defaultRowHeight="12.75" x14ac:dyDescent="0.2"/>
  <cols>
    <col min="1" max="1" width="19.85546875" style="2" customWidth="1"/>
    <col min="2" max="3" width="11" style="2"/>
    <col min="4" max="4" width="11.28515625" style="2" customWidth="1"/>
    <col min="5" max="5" width="12.140625" style="2" customWidth="1"/>
    <col min="6" max="6" width="10.5703125" style="2" customWidth="1"/>
    <col min="7" max="8" width="11" style="2"/>
    <col min="9" max="16384" width="11" style="44"/>
  </cols>
  <sheetData>
    <row r="1" spans="1:6" x14ac:dyDescent="0.2">
      <c r="A1" s="1" t="s">
        <v>0</v>
      </c>
    </row>
    <row r="2" spans="1:6" x14ac:dyDescent="0.2">
      <c r="A2" s="3" t="s">
        <v>1</v>
      </c>
    </row>
    <row r="4" spans="1:6" x14ac:dyDescent="0.2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x14ac:dyDescent="0.2">
      <c r="A5" s="6" t="s">
        <v>8</v>
      </c>
      <c r="B5" s="7"/>
      <c r="C5" s="7"/>
      <c r="D5" s="7"/>
      <c r="E5" s="7"/>
      <c r="F5" s="7"/>
    </row>
    <row r="6" spans="1:6" x14ac:dyDescent="0.2">
      <c r="A6" s="8"/>
      <c r="B6" s="9" t="s">
        <v>9</v>
      </c>
      <c r="C6" s="10"/>
      <c r="D6" s="11" t="s">
        <v>10</v>
      </c>
      <c r="E6" s="12"/>
      <c r="F6" s="8"/>
    </row>
    <row r="7" spans="1:6" x14ac:dyDescent="0.2">
      <c r="A7" s="8"/>
      <c r="B7" s="13" t="s">
        <v>11</v>
      </c>
      <c r="C7" s="14" t="s">
        <v>12</v>
      </c>
      <c r="D7" s="15" t="s">
        <v>13</v>
      </c>
      <c r="E7" s="14" t="s">
        <v>14</v>
      </c>
      <c r="F7" s="8"/>
    </row>
    <row r="8" spans="1:6" x14ac:dyDescent="0.2">
      <c r="A8" s="8"/>
      <c r="B8" s="13" t="s">
        <v>15</v>
      </c>
      <c r="C8" s="14" t="s">
        <v>16</v>
      </c>
      <c r="D8" s="13" t="s">
        <v>17</v>
      </c>
      <c r="E8" s="14" t="s">
        <v>18</v>
      </c>
      <c r="F8" s="16" t="s">
        <v>19</v>
      </c>
    </row>
    <row r="9" spans="1:6" x14ac:dyDescent="0.2">
      <c r="A9" s="17" t="s">
        <v>20</v>
      </c>
      <c r="B9" s="18"/>
      <c r="C9" s="19"/>
      <c r="D9" s="18"/>
      <c r="E9" s="19"/>
      <c r="F9" s="8"/>
    </row>
    <row r="10" spans="1:6" x14ac:dyDescent="0.2">
      <c r="A10" s="17" t="s">
        <v>21</v>
      </c>
      <c r="B10" s="20">
        <v>360000</v>
      </c>
      <c r="C10" s="21">
        <v>90000</v>
      </c>
      <c r="D10" s="20">
        <v>261000</v>
      </c>
      <c r="E10" s="21">
        <v>689000</v>
      </c>
      <c r="F10" s="22">
        <f>SUM(B10:E10)</f>
        <v>1400000</v>
      </c>
    </row>
    <row r="11" spans="1:6" x14ac:dyDescent="0.2">
      <c r="A11" s="8"/>
      <c r="B11" s="18"/>
      <c r="C11" s="19"/>
      <c r="D11" s="18"/>
      <c r="E11" s="19"/>
      <c r="F11" s="8"/>
    </row>
    <row r="12" spans="1:6" x14ac:dyDescent="0.2">
      <c r="A12" s="17" t="s">
        <v>22</v>
      </c>
      <c r="B12" s="23"/>
      <c r="C12" s="24">
        <v>6000</v>
      </c>
      <c r="D12" s="23">
        <v>18000</v>
      </c>
      <c r="E12" s="24">
        <v>30000</v>
      </c>
      <c r="F12" s="25">
        <f>SUM(B12:E12)</f>
        <v>54000</v>
      </c>
    </row>
    <row r="13" spans="1:6" x14ac:dyDescent="0.2">
      <c r="A13" s="8"/>
      <c r="B13" s="18"/>
      <c r="C13" s="19"/>
      <c r="D13" s="18"/>
      <c r="E13" s="19"/>
      <c r="F13" s="8"/>
    </row>
    <row r="14" spans="1:6" x14ac:dyDescent="0.2">
      <c r="A14" s="26" t="s">
        <v>23</v>
      </c>
      <c r="B14" s="23">
        <v>10000</v>
      </c>
      <c r="C14" s="27" t="s">
        <v>13</v>
      </c>
      <c r="D14" s="23">
        <v>5000</v>
      </c>
      <c r="E14" s="24">
        <v>45000</v>
      </c>
      <c r="F14" s="25">
        <f>SUM(B14:E14)</f>
        <v>60000</v>
      </c>
    </row>
    <row r="15" spans="1:6" x14ac:dyDescent="0.2">
      <c r="A15" s="8"/>
      <c r="B15" s="18"/>
      <c r="C15" s="19"/>
      <c r="D15" s="18"/>
      <c r="E15" s="19"/>
      <c r="F15" s="8"/>
    </row>
    <row r="16" spans="1:6" x14ac:dyDescent="0.2">
      <c r="A16" s="8"/>
      <c r="B16" s="8"/>
      <c r="C16" s="8"/>
      <c r="D16" s="8"/>
      <c r="E16" s="8"/>
      <c r="F16" s="8"/>
    </row>
    <row r="17" spans="1:6" x14ac:dyDescent="0.2">
      <c r="A17" s="28" t="s">
        <v>2</v>
      </c>
      <c r="B17" s="8" t="s">
        <v>3</v>
      </c>
      <c r="C17" s="8" t="s">
        <v>4</v>
      </c>
      <c r="D17" s="8" t="s">
        <v>5</v>
      </c>
      <c r="E17" s="8" t="s">
        <v>6</v>
      </c>
      <c r="F17" s="8" t="s">
        <v>7</v>
      </c>
    </row>
    <row r="18" spans="1:6" x14ac:dyDescent="0.2">
      <c r="A18" s="29" t="s">
        <v>24</v>
      </c>
      <c r="B18" s="30"/>
      <c r="C18" s="30"/>
      <c r="D18" s="30"/>
      <c r="E18" s="30"/>
      <c r="F18" s="30"/>
    </row>
    <row r="19" spans="1:6" x14ac:dyDescent="0.2">
      <c r="A19" s="8"/>
      <c r="B19" s="11" t="s">
        <v>9</v>
      </c>
      <c r="C19" s="31"/>
      <c r="D19" s="11" t="s">
        <v>10</v>
      </c>
      <c r="E19" s="32"/>
      <c r="F19" s="8"/>
    </row>
    <row r="20" spans="1:6" x14ac:dyDescent="0.2">
      <c r="A20" s="8"/>
      <c r="B20" s="13" t="s">
        <v>11</v>
      </c>
      <c r="C20" s="14" t="s">
        <v>12</v>
      </c>
      <c r="D20" s="15" t="s">
        <v>13</v>
      </c>
      <c r="E20" s="14" t="s">
        <v>14</v>
      </c>
      <c r="F20" s="8"/>
    </row>
    <row r="21" spans="1:6" x14ac:dyDescent="0.2">
      <c r="A21" s="8"/>
      <c r="B21" s="13" t="s">
        <v>15</v>
      </c>
      <c r="C21" s="14" t="s">
        <v>16</v>
      </c>
      <c r="D21" s="13" t="s">
        <v>17</v>
      </c>
      <c r="E21" s="14" t="s">
        <v>18</v>
      </c>
      <c r="F21" s="16" t="s">
        <v>19</v>
      </c>
    </row>
    <row r="22" spans="1:6" x14ac:dyDescent="0.2">
      <c r="A22" s="17" t="s">
        <v>20</v>
      </c>
      <c r="B22" s="18"/>
      <c r="C22" s="19"/>
      <c r="D22" s="18"/>
      <c r="E22" s="19"/>
      <c r="F22" s="8"/>
    </row>
    <row r="23" spans="1:6" ht="13.5" thickBot="1" x14ac:dyDescent="0.25">
      <c r="A23" s="17" t="s">
        <v>25</v>
      </c>
      <c r="B23" s="20">
        <f>B10</f>
        <v>360000</v>
      </c>
      <c r="C23" s="21">
        <f>C10</f>
        <v>90000</v>
      </c>
      <c r="D23" s="20">
        <f>D10</f>
        <v>261000</v>
      </c>
      <c r="E23" s="21">
        <f>E10</f>
        <v>689000</v>
      </c>
      <c r="F23" s="33">
        <f>SUM(B23:E23)</f>
        <v>1400000</v>
      </c>
    </row>
    <row r="24" spans="1:6" ht="13.5" thickTop="1" x14ac:dyDescent="0.2">
      <c r="A24" s="8"/>
      <c r="B24" s="18"/>
      <c r="C24" s="19"/>
      <c r="D24" s="18"/>
      <c r="E24" s="19"/>
      <c r="F24" s="34"/>
    </row>
    <row r="25" spans="1:6" x14ac:dyDescent="0.2">
      <c r="A25" s="17" t="s">
        <v>26</v>
      </c>
      <c r="B25" s="18"/>
      <c r="C25" s="19"/>
      <c r="D25" s="18"/>
      <c r="E25" s="19"/>
      <c r="F25" s="8"/>
    </row>
    <row r="26" spans="1:6" x14ac:dyDescent="0.2">
      <c r="A26" s="8"/>
      <c r="B26" s="18"/>
      <c r="C26" s="19"/>
      <c r="D26" s="18"/>
      <c r="E26" s="19"/>
      <c r="F26" s="8"/>
    </row>
    <row r="27" spans="1:6" x14ac:dyDescent="0.2">
      <c r="A27" s="17" t="s">
        <v>27</v>
      </c>
      <c r="B27" s="23">
        <f>-B23</f>
        <v>-360000</v>
      </c>
      <c r="C27" s="24">
        <f>$B$23*(C12/$F$12)</f>
        <v>40000</v>
      </c>
      <c r="D27" s="23">
        <f>$B$23*(D12/$F$12)</f>
        <v>120000</v>
      </c>
      <c r="E27" s="24">
        <f>$B$23*(E12/$F$12)</f>
        <v>200000</v>
      </c>
      <c r="F27" s="8"/>
    </row>
    <row r="28" spans="1:6" x14ac:dyDescent="0.2">
      <c r="A28" s="17" t="s">
        <v>28</v>
      </c>
      <c r="B28" s="35"/>
      <c r="C28" s="36"/>
      <c r="D28" s="35"/>
      <c r="E28" s="36"/>
      <c r="F28" s="8"/>
    </row>
    <row r="29" spans="1:6" x14ac:dyDescent="0.2">
      <c r="A29" s="17"/>
      <c r="B29" s="18"/>
      <c r="C29" s="19"/>
      <c r="D29" s="18"/>
      <c r="E29" s="19"/>
      <c r="F29" s="8"/>
    </row>
    <row r="30" spans="1:6" ht="13.5" thickBot="1" x14ac:dyDescent="0.25">
      <c r="A30" s="17" t="s">
        <v>29</v>
      </c>
      <c r="B30" s="37">
        <f>SUM(B23:B28)</f>
        <v>0</v>
      </c>
      <c r="C30" s="38">
        <f>SUM(C23:C28)</f>
        <v>130000</v>
      </c>
      <c r="D30" s="37">
        <f>SUM(D23:D28)</f>
        <v>381000</v>
      </c>
      <c r="E30" s="38">
        <f>SUM(E23:E28)</f>
        <v>889000</v>
      </c>
      <c r="F30" s="33"/>
    </row>
    <row r="31" spans="1:6" ht="13.5" thickTop="1" x14ac:dyDescent="0.2"/>
    <row r="32" spans="1:6" x14ac:dyDescent="0.2">
      <c r="A32" s="28" t="s">
        <v>2</v>
      </c>
      <c r="B32" s="8" t="s">
        <v>3</v>
      </c>
      <c r="C32" s="8" t="s">
        <v>4</v>
      </c>
      <c r="D32" s="8" t="s">
        <v>5</v>
      </c>
      <c r="E32" s="8" t="s">
        <v>6</v>
      </c>
      <c r="F32" s="8" t="s">
        <v>7</v>
      </c>
    </row>
    <row r="33" spans="1:6" x14ac:dyDescent="0.2">
      <c r="A33" s="29" t="s">
        <v>30</v>
      </c>
      <c r="B33" s="30"/>
      <c r="C33" s="30"/>
      <c r="D33" s="30"/>
      <c r="E33" s="30"/>
      <c r="F33" s="30"/>
    </row>
    <row r="34" spans="1:6" x14ac:dyDescent="0.2">
      <c r="A34" s="8"/>
      <c r="B34" s="11" t="s">
        <v>9</v>
      </c>
      <c r="C34" s="31"/>
      <c r="D34" s="11" t="s">
        <v>10</v>
      </c>
      <c r="E34" s="32"/>
      <c r="F34" s="8"/>
    </row>
    <row r="35" spans="1:6" x14ac:dyDescent="0.2">
      <c r="A35" s="8"/>
      <c r="B35" s="39" t="s">
        <v>11</v>
      </c>
      <c r="C35" s="40" t="s">
        <v>12</v>
      </c>
      <c r="D35" s="41" t="s">
        <v>13</v>
      </c>
      <c r="E35" s="40" t="s">
        <v>14</v>
      </c>
      <c r="F35" s="8"/>
    </row>
    <row r="36" spans="1:6" x14ac:dyDescent="0.2">
      <c r="A36" s="8"/>
      <c r="B36" s="13" t="s">
        <v>15</v>
      </c>
      <c r="C36" s="14" t="s">
        <v>16</v>
      </c>
      <c r="D36" s="13" t="s">
        <v>17</v>
      </c>
      <c r="E36" s="14" t="s">
        <v>18</v>
      </c>
      <c r="F36" s="16" t="s">
        <v>19</v>
      </c>
    </row>
    <row r="37" spans="1:6" x14ac:dyDescent="0.2">
      <c r="A37" s="17" t="s">
        <v>20</v>
      </c>
      <c r="B37" s="18"/>
      <c r="C37" s="19"/>
      <c r="D37" s="18"/>
      <c r="E37" s="19"/>
      <c r="F37" s="8"/>
    </row>
    <row r="38" spans="1:6" ht="13.5" thickBot="1" x14ac:dyDescent="0.25">
      <c r="A38" s="17" t="s">
        <v>25</v>
      </c>
      <c r="B38" s="20">
        <f>B10</f>
        <v>360000</v>
      </c>
      <c r="C38" s="21">
        <f>C10</f>
        <v>90000</v>
      </c>
      <c r="D38" s="20">
        <f>D10</f>
        <v>261000</v>
      </c>
      <c r="E38" s="21">
        <f>E10</f>
        <v>689000</v>
      </c>
      <c r="F38" s="33">
        <f>SUM(B38:E38)</f>
        <v>1400000</v>
      </c>
    </row>
    <row r="39" spans="1:6" ht="13.5" thickTop="1" x14ac:dyDescent="0.2">
      <c r="A39" s="8"/>
      <c r="B39" s="18"/>
      <c r="C39" s="19"/>
      <c r="D39" s="18"/>
      <c r="E39" s="19"/>
      <c r="F39" s="34"/>
    </row>
    <row r="40" spans="1:6" x14ac:dyDescent="0.2">
      <c r="A40" s="17" t="s">
        <v>26</v>
      </c>
      <c r="B40" s="18"/>
      <c r="C40" s="19"/>
      <c r="D40" s="18"/>
      <c r="E40" s="19"/>
      <c r="F40" s="8"/>
    </row>
    <row r="41" spans="1:6" x14ac:dyDescent="0.2">
      <c r="A41" s="8"/>
      <c r="B41" s="18"/>
      <c r="C41" s="19"/>
      <c r="D41" s="18"/>
      <c r="E41" s="19"/>
      <c r="F41" s="8"/>
    </row>
    <row r="42" spans="1:6" x14ac:dyDescent="0.2">
      <c r="A42" s="17" t="s">
        <v>27</v>
      </c>
      <c r="B42" s="23">
        <f>-B38</f>
        <v>-360000</v>
      </c>
      <c r="C42" s="24"/>
      <c r="D42" s="23"/>
      <c r="E42" s="24"/>
      <c r="F42" s="8"/>
    </row>
    <row r="43" spans="1:6" x14ac:dyDescent="0.2">
      <c r="A43" s="17" t="s">
        <v>28</v>
      </c>
      <c r="B43" s="42" t="s">
        <v>13</v>
      </c>
      <c r="C43" s="36">
        <f>-C38</f>
        <v>-90000</v>
      </c>
      <c r="D43" s="35">
        <f>$C38*D14/($F$14-$B$14)</f>
        <v>9000</v>
      </c>
      <c r="E43" s="36">
        <f>$C38*E14/($F$14-$B$14)</f>
        <v>81000</v>
      </c>
      <c r="F43" s="8"/>
    </row>
    <row r="44" spans="1:6" x14ac:dyDescent="0.2">
      <c r="A44" s="17"/>
      <c r="B44" s="18"/>
      <c r="C44" s="19"/>
      <c r="D44" s="18"/>
      <c r="E44" s="19"/>
      <c r="F44" s="8"/>
    </row>
    <row r="45" spans="1:6" ht="13.5" thickBot="1" x14ac:dyDescent="0.25">
      <c r="A45" s="17" t="s">
        <v>29</v>
      </c>
      <c r="B45" s="37">
        <f>SUM(B38:B43)</f>
        <v>0</v>
      </c>
      <c r="C45" s="38">
        <f>SUM(C38:C43)</f>
        <v>0</v>
      </c>
      <c r="D45" s="37">
        <f>SUM(D38:D43)</f>
        <v>270000</v>
      </c>
      <c r="E45" s="38">
        <f>SUM(E38:E43)</f>
        <v>770000</v>
      </c>
      <c r="F45" s="33"/>
    </row>
    <row r="46" spans="1:6" ht="13.5" thickTop="1" x14ac:dyDescent="0.2">
      <c r="A46" s="43"/>
      <c r="B46" s="43"/>
      <c r="C46" s="43"/>
      <c r="D46" s="43"/>
      <c r="E46" s="43"/>
      <c r="F46" s="43"/>
    </row>
    <row r="47" spans="1:6" x14ac:dyDescent="0.2">
      <c r="A47" s="43"/>
      <c r="B47" s="43"/>
      <c r="C47" s="43"/>
      <c r="D47" s="43"/>
      <c r="E47" s="43"/>
      <c r="F47" s="43"/>
    </row>
    <row r="48" spans="1:6" x14ac:dyDescent="0.2">
      <c r="A48" s="43"/>
      <c r="B48" s="43"/>
      <c r="C48" s="43"/>
      <c r="D48" s="43"/>
      <c r="E48" s="43"/>
      <c r="F48" s="43"/>
    </row>
    <row r="49" spans="1:6" x14ac:dyDescent="0.2">
      <c r="A49" s="43"/>
      <c r="B49" s="43"/>
      <c r="C49" s="43"/>
      <c r="D49" s="43"/>
      <c r="E49" s="43"/>
      <c r="F49" s="43"/>
    </row>
    <row r="50" spans="1:6" x14ac:dyDescent="0.2">
      <c r="A50" s="43"/>
      <c r="B50" s="43"/>
      <c r="C50" s="43"/>
      <c r="D50" s="43"/>
      <c r="E50" s="43"/>
      <c r="F50" s="43"/>
    </row>
    <row r="51" spans="1:6" x14ac:dyDescent="0.2">
      <c r="A51" s="43"/>
      <c r="B51" s="43"/>
      <c r="C51" s="43"/>
      <c r="D51" s="43"/>
      <c r="E51" s="43"/>
      <c r="F51" s="43"/>
    </row>
  </sheetData>
  <printOptions headings="1"/>
  <pageMargins left="0.5" right="0.78740157499999996" top="0.984251969" bottom="0.984251969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4</vt:lpstr>
      <vt:lpstr>'4'!Druckbereich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2013-03-20T09:52:41Z</dcterms:created>
  <dcterms:modified xsi:type="dcterms:W3CDTF">2013-03-20T09:53:11Z</dcterms:modified>
</cp:coreProperties>
</file>